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330"/>
  </bookViews>
  <sheets>
    <sheet name="СПРАВКА" sheetId="13" r:id="rId1"/>
    <sheet name="ТКО" sheetId="3" r:id="rId2"/>
  </sheets>
  <calcPr calcId="125725"/>
</workbook>
</file>

<file path=xl/calcChain.xml><?xml version="1.0" encoding="utf-8"?>
<calcChain xmlns="http://schemas.openxmlformats.org/spreadsheetml/2006/main">
  <c r="AG8" i="13"/>
  <c r="E6" i="3" l="1"/>
  <c r="E5"/>
  <c r="AM7" i="13" l="1"/>
  <c r="AM6" l="1"/>
  <c r="H5" i="3" l="1"/>
  <c r="H6" l="1"/>
  <c r="I6" l="1"/>
  <c r="I5"/>
  <c r="I7" l="1"/>
  <c r="H7"/>
  <c r="AM8" i="13" l="1"/>
  <c r="AS8" l="1"/>
</calcChain>
</file>

<file path=xl/sharedStrings.xml><?xml version="1.0" encoding="utf-8"?>
<sst xmlns="http://schemas.openxmlformats.org/spreadsheetml/2006/main" count="39" uniqueCount="35">
  <si>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</si>
  <si>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</si>
  <si>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</si>
  <si>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</si>
  <si>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</si>
  <si>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</si>
  <si>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</si>
  <si>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</si>
  <si>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</si>
  <si>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</si>
  <si>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</si>
  <si>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</si>
  <si>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</si>
  <si>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</si>
  <si>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</si>
  <si>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</si>
  <si>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</si>
  <si>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</si>
  <si>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</si>
  <si>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</si>
  <si>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</si>
  <si>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</si>
  <si>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</si>
  <si>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</si>
  <si>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</si>
  <si>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</si>
  <si>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</si>
  <si>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</si>
  <si>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</si>
  <si>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</si>
  <si>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</si>
  <si>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</si>
  <si>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</si>
  <si>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Июль</t>
    </r>
    <r>
      <rPr>
        <b/>
        <sz val="14"/>
        <color indexed="8"/>
        <rFont val="Calibri"/>
        <family val="2"/>
        <charset val="204"/>
      </rPr>
      <t xml:space="preserve"> </t>
    </r>
    <r>
      <rPr>
        <sz val="14"/>
        <color indexed="8"/>
        <rFont val="Calibri"/>
        <family val="2"/>
        <charset val="204"/>
      </rPr>
      <t>2023г.</t>
    </r>
  </si>
  <si>
    <t>ОТЧЕТ ПО ВЫВОЗУ ТКО ЗА июль 2023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</si>
</sst>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7" formatCode="_(* #,##0.00_);_(* \(#,##0.00\);_(* &quot;-&quot;??_);_(@_)"/>
    <numFmt numFmtId="170" formatCode="0.0"/>
    <numFmt numFmtId="175" formatCode="0.0000"/>
    <numFmt numFmtId="176" formatCode="0.000"/>
    <numFmt numFmtId="179" formatCode="0.000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5" fontId="10" fillId="0" borderId="0" xfId="0" applyNumberFormat="1" applyFont="1"/>
    <xf numFmtId="0" fontId="12" fillId="0" borderId="1" xfId="0" applyFont="1" applyBorder="1"/>
    <xf numFmtId="0" fontId="12" fillId="0" borderId="1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13" fillId="0" borderId="1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vertical="center"/>
    </xf>
    <xf numFmtId="2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76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3" borderId="0" xfId="0" applyFill="1"/>
    <xf numFmtId="179" fontId="0" fillId="0" borderId="0" xfId="0" applyNumberFormat="1"/>
    <xf numFmtId="175" fontId="15" fillId="0" borderId="1" xfId="0" applyNumberFormat="1" applyFont="1" applyBorder="1" applyAlignment="1">
      <alignment horizontal="center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70" fontId="0" fillId="2" borderId="2" xfId="0" applyNumberFormat="1" applyFill="1" applyBorder="1" applyAlignment="1">
      <alignment horizontal="center" vertical="top"/>
    </xf>
    <xf numFmtId="170" fontId="0" fillId="2" borderId="7" xfId="0" applyNumberFormat="1" applyFill="1" applyBorder="1" applyAlignment="1">
      <alignment horizontal="center" vertical="top"/>
    </xf>
    <xf numFmtId="170" fontId="0" fillId="2" borderId="3" xfId="0" applyNumberFormat="1" applyFill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6"/>
  <sheetViews>
    <sheetView tabSelected="1" workbookViewId="0">
      <selection activeCell="BJ19" sqref="BJ19"/>
    </sheetView>
  </sheetViews>
  <sheetFormatPr defaultRowHeight="1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  <col min="68" max="68" width="9.5703125" bestFit="1" customWidth="1"/>
  </cols>
  <sheetData>
    <row r="1" spans="1:69" ht="18.7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</row>
    <row r="2" spans="1:69">
      <c r="A2" s="35" t="s">
        <v>22</v>
      </c>
      <c r="B2" s="35"/>
      <c r="C2" s="35"/>
      <c r="D2" s="36" t="s">
        <v>21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20</v>
      </c>
      <c r="V2" s="36"/>
      <c r="W2" s="36"/>
      <c r="X2" s="36"/>
      <c r="Y2" s="36" t="s">
        <v>19</v>
      </c>
      <c r="Z2" s="36"/>
      <c r="AA2" s="36"/>
      <c r="AB2" s="36"/>
      <c r="AC2" s="36"/>
      <c r="AD2" s="36"/>
      <c r="AE2" s="36"/>
      <c r="AF2" s="36"/>
      <c r="AG2" s="33" t="s">
        <v>18</v>
      </c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</row>
    <row r="3" spans="1:69">
      <c r="A3" s="38" t="s">
        <v>17</v>
      </c>
      <c r="B3" s="38"/>
      <c r="C3" s="3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39" t="s">
        <v>16</v>
      </c>
      <c r="V3" s="39"/>
      <c r="W3" s="39"/>
      <c r="X3" s="39"/>
      <c r="Y3" s="39" t="s">
        <v>15</v>
      </c>
      <c r="Z3" s="39"/>
      <c r="AA3" s="39"/>
      <c r="AB3" s="39"/>
      <c r="AC3" s="39"/>
      <c r="AD3" s="39"/>
      <c r="AE3" s="39"/>
      <c r="AF3" s="39"/>
      <c r="AG3" s="40" t="s">
        <v>14</v>
      </c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41" t="s">
        <v>13</v>
      </c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36"/>
    </row>
    <row r="4" spans="1:69">
      <c r="A4" s="3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2"/>
      <c r="V4" s="2"/>
      <c r="W4" s="2"/>
      <c r="X4" s="1"/>
      <c r="Y4" s="32" t="s">
        <v>12</v>
      </c>
      <c r="Z4" s="32"/>
      <c r="AA4" s="32"/>
      <c r="AB4" s="32"/>
      <c r="AC4" s="32"/>
      <c r="AD4" s="32"/>
      <c r="AE4" s="32"/>
      <c r="AF4" s="32"/>
      <c r="AG4" s="33" t="s">
        <v>11</v>
      </c>
      <c r="AH4" s="33"/>
      <c r="AI4" s="33"/>
      <c r="AJ4" s="33"/>
      <c r="AK4" s="33"/>
      <c r="AL4" s="33"/>
      <c r="AM4" s="33" t="s">
        <v>10</v>
      </c>
      <c r="AN4" s="33"/>
      <c r="AO4" s="33"/>
      <c r="AP4" s="33"/>
      <c r="AQ4" s="33"/>
      <c r="AR4" s="33"/>
      <c r="AS4" s="3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</row>
    <row r="5" spans="1:69" ht="15.75">
      <c r="A5" s="27" t="s">
        <v>9</v>
      </c>
      <c r="B5" s="27"/>
      <c r="C5" s="27"/>
      <c r="D5" s="28" t="s">
        <v>8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 t="s">
        <v>7</v>
      </c>
      <c r="V5" s="29"/>
      <c r="W5" s="29"/>
      <c r="X5" s="29"/>
      <c r="Y5" s="57">
        <v>17984.900000000001</v>
      </c>
      <c r="Z5" s="58"/>
      <c r="AA5" s="58"/>
      <c r="AB5" s="58"/>
      <c r="AC5" s="58"/>
      <c r="AD5" s="58"/>
      <c r="AE5" s="58"/>
      <c r="AF5" s="59"/>
      <c r="AG5" s="63">
        <v>0</v>
      </c>
      <c r="AH5" s="64"/>
      <c r="AI5" s="64"/>
      <c r="AJ5" s="64"/>
      <c r="AK5" s="64"/>
      <c r="AL5" s="65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</row>
    <row r="6" spans="1:69" ht="15.75">
      <c r="A6" s="27" t="s">
        <v>5</v>
      </c>
      <c r="B6" s="27"/>
      <c r="C6" s="27"/>
      <c r="D6" s="31" t="s">
        <v>6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29" t="s">
        <v>3</v>
      </c>
      <c r="V6" s="29"/>
      <c r="W6" s="29"/>
      <c r="X6" s="29"/>
      <c r="Y6" s="51"/>
      <c r="Z6" s="52"/>
      <c r="AA6" s="52"/>
      <c r="AB6" s="52"/>
      <c r="AC6" s="52"/>
      <c r="AD6" s="52"/>
      <c r="AE6" s="52"/>
      <c r="AF6" s="53"/>
      <c r="AG6" s="60">
        <v>908</v>
      </c>
      <c r="AH6" s="61"/>
      <c r="AI6" s="61"/>
      <c r="AJ6" s="61"/>
      <c r="AK6" s="61"/>
      <c r="AL6" s="62"/>
      <c r="AM6" s="30">
        <f>38*3.23</f>
        <v>122.74</v>
      </c>
      <c r="AN6" s="30"/>
      <c r="AO6" s="30"/>
      <c r="AP6" s="30"/>
      <c r="AQ6" s="30"/>
      <c r="AR6" s="30"/>
      <c r="AS6" s="30">
        <v>34.4</v>
      </c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Q6" s="23"/>
    </row>
    <row r="7" spans="1:69" ht="15.75" customHeight="1">
      <c r="A7" s="27" t="s">
        <v>5</v>
      </c>
      <c r="B7" s="27"/>
      <c r="C7" s="27"/>
      <c r="D7" s="31" t="s">
        <v>32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29" t="s">
        <v>3</v>
      </c>
      <c r="V7" s="29"/>
      <c r="W7" s="29"/>
      <c r="X7" s="29"/>
      <c r="Y7" s="54">
        <v>40848</v>
      </c>
      <c r="Z7" s="55"/>
      <c r="AA7" s="55"/>
      <c r="AB7" s="55"/>
      <c r="AC7" s="55"/>
      <c r="AD7" s="55"/>
      <c r="AE7" s="55"/>
      <c r="AF7" s="56"/>
      <c r="AG7" s="60">
        <v>2796</v>
      </c>
      <c r="AH7" s="61"/>
      <c r="AI7" s="61"/>
      <c r="AJ7" s="61"/>
      <c r="AK7" s="61"/>
      <c r="AL7" s="62"/>
      <c r="AM7" s="30">
        <f>38*4.33</f>
        <v>164.54</v>
      </c>
      <c r="AN7" s="30"/>
      <c r="AO7" s="30"/>
      <c r="AP7" s="30"/>
      <c r="AQ7" s="30"/>
      <c r="AR7" s="30"/>
      <c r="AS7" s="30">
        <v>34.4</v>
      </c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</row>
    <row r="8" spans="1:69" ht="15.75">
      <c r="A8" s="27" t="s">
        <v>5</v>
      </c>
      <c r="B8" s="27"/>
      <c r="C8" s="27"/>
      <c r="D8" s="28" t="s">
        <v>4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 t="s">
        <v>3</v>
      </c>
      <c r="V8" s="29"/>
      <c r="W8" s="29"/>
      <c r="X8" s="29"/>
      <c r="Y8" s="51"/>
      <c r="Z8" s="52"/>
      <c r="AA8" s="52"/>
      <c r="AB8" s="52"/>
      <c r="AC8" s="52"/>
      <c r="AD8" s="52"/>
      <c r="AE8" s="52"/>
      <c r="AF8" s="53"/>
      <c r="AG8" s="60">
        <f>AG7+AG6</f>
        <v>3704</v>
      </c>
      <c r="AH8" s="61"/>
      <c r="AI8" s="61"/>
      <c r="AJ8" s="61"/>
      <c r="AK8" s="61"/>
      <c r="AL8" s="62"/>
      <c r="AM8" s="30">
        <f>AM7+AM6</f>
        <v>287.27999999999997</v>
      </c>
      <c r="AN8" s="30"/>
      <c r="AO8" s="30"/>
      <c r="AP8" s="30"/>
      <c r="AQ8" s="30"/>
      <c r="AR8" s="30"/>
      <c r="AS8" s="26">
        <f>AS6+AS7</f>
        <v>68.8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P8" s="24"/>
    </row>
    <row r="9" spans="1:69" ht="15.75">
      <c r="A9" s="27" t="s">
        <v>2</v>
      </c>
      <c r="B9" s="27"/>
      <c r="C9" s="27"/>
      <c r="D9" s="28" t="s">
        <v>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 t="s">
        <v>0</v>
      </c>
      <c r="V9" s="29"/>
      <c r="W9" s="29"/>
      <c r="X9" s="29"/>
      <c r="Y9" s="51"/>
      <c r="Z9" s="52"/>
      <c r="AA9" s="52"/>
      <c r="AB9" s="52"/>
      <c r="AC9" s="52"/>
      <c r="AD9" s="52"/>
      <c r="AE9" s="52"/>
      <c r="AF9" s="53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6">
        <v>15410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</row>
    <row r="22" ht="4.5" customHeight="1"/>
    <row r="26" ht="14.25" customHeight="1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H14" sqref="H14"/>
    </sheetView>
  </sheetViews>
  <sheetFormatPr defaultRowHeight="1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>
      <c r="A1" s="6"/>
      <c r="B1" s="44"/>
      <c r="C1" s="44"/>
      <c r="D1" s="44"/>
      <c r="E1" s="44"/>
      <c r="F1" s="44"/>
      <c r="G1" s="7"/>
      <c r="H1" s="8"/>
      <c r="I1" s="8"/>
    </row>
    <row r="2" spans="1:9" ht="18.75">
      <c r="A2" s="6"/>
      <c r="B2" s="45" t="s">
        <v>34</v>
      </c>
      <c r="C2" s="45"/>
      <c r="D2" s="45"/>
      <c r="E2" s="45"/>
      <c r="F2" s="45"/>
      <c r="G2" s="45"/>
      <c r="H2" s="45"/>
      <c r="I2" s="45"/>
    </row>
    <row r="3" spans="1:9" ht="18.75">
      <c r="A3" s="6"/>
      <c r="B3" s="6"/>
      <c r="C3" s="6"/>
      <c r="D3" s="6"/>
      <c r="E3" s="6"/>
      <c r="F3" s="6"/>
      <c r="G3" s="6"/>
      <c r="H3" s="6"/>
      <c r="I3" s="6"/>
    </row>
    <row r="4" spans="1:9">
      <c r="A4" s="46" t="s">
        <v>24</v>
      </c>
      <c r="B4" s="46"/>
      <c r="C4" s="46"/>
      <c r="D4" s="46"/>
      <c r="E4" s="10" t="s">
        <v>25</v>
      </c>
      <c r="F4" s="10" t="s">
        <v>26</v>
      </c>
      <c r="G4" s="10" t="s">
        <v>27</v>
      </c>
      <c r="H4" s="18" t="s">
        <v>28</v>
      </c>
      <c r="I4" s="11" t="s">
        <v>29</v>
      </c>
    </row>
    <row r="5" spans="1:9" ht="15.75">
      <c r="A5" s="47" t="s">
        <v>23</v>
      </c>
      <c r="B5" s="47"/>
      <c r="C5" s="47"/>
      <c r="D5" s="47"/>
      <c r="E5" s="12">
        <f>28239.4+2247</f>
        <v>30486.400000000001</v>
      </c>
      <c r="F5" s="13">
        <v>1030.08</v>
      </c>
      <c r="G5" s="19">
        <v>133.83000000000001</v>
      </c>
      <c r="H5" s="15">
        <f>F5*G5</f>
        <v>137855.60639999999</v>
      </c>
      <c r="I5" s="17">
        <f>H5/E5</f>
        <v>4.521872257793639</v>
      </c>
    </row>
    <row r="6" spans="1:9" ht="18.75" customHeight="1">
      <c r="A6" s="48" t="s">
        <v>30</v>
      </c>
      <c r="B6" s="49"/>
      <c r="C6" s="49"/>
      <c r="D6" s="50"/>
      <c r="E6" s="22">
        <f>28239.4+2247</f>
        <v>30486.400000000001</v>
      </c>
      <c r="F6" s="13">
        <v>1030.08</v>
      </c>
      <c r="G6" s="21">
        <v>9.125</v>
      </c>
      <c r="H6" s="15">
        <f>F6*G6</f>
        <v>9399.48</v>
      </c>
      <c r="I6" s="17">
        <f>H6/E6</f>
        <v>0.30831715125432979</v>
      </c>
    </row>
    <row r="7" spans="1:9" ht="20.25">
      <c r="A7" s="43" t="s">
        <v>31</v>
      </c>
      <c r="B7" s="43"/>
      <c r="C7" s="43"/>
      <c r="D7" s="43"/>
      <c r="E7" s="14"/>
      <c r="F7" s="20"/>
      <c r="G7" s="20"/>
      <c r="H7" s="16">
        <f>SUM(H5:H6)</f>
        <v>147255.0864</v>
      </c>
      <c r="I7" s="25">
        <f>SUM(I5:I6)</f>
        <v>4.8301894090479687</v>
      </c>
    </row>
    <row r="8" spans="1:9" ht="18.75">
      <c r="A8" s="6"/>
      <c r="B8" s="6"/>
      <c r="C8" s="6"/>
      <c r="D8" s="6"/>
      <c r="E8" s="6"/>
      <c r="F8" s="6"/>
      <c r="G8" s="6"/>
      <c r="H8" s="6"/>
      <c r="I8" s="6"/>
    </row>
    <row r="9" spans="1:9" ht="18.75">
      <c r="A9" s="6"/>
      <c r="B9" s="7"/>
      <c r="C9" s="6"/>
      <c r="D9" s="9"/>
      <c r="E9" s="6"/>
      <c r="F9" s="6"/>
      <c r="G9" s="6"/>
      <c r="H9" s="6"/>
      <c r="I9" s="6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</vt:lpstr>
      <vt:lpstr>ТКО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2023-08-14T11:09:28Z</dcterms:modified>
</cp:coreProperties>
</file>